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75" windowWidth="20115" windowHeight="7995"/>
  </bookViews>
  <sheets>
    <sheet name="105SC YTD JUN 2020" sheetId="1" r:id="rId1"/>
  </sheets>
  <definedNames>
    <definedName name="_xlnm.Print_Area" localSheetId="0">'105SC YTD JUN 2020'!#REF!</definedName>
  </definedNames>
  <calcPr calcId="125725"/>
</workbook>
</file>

<file path=xl/calcChain.xml><?xml version="1.0" encoding="utf-8"?>
<calcChain xmlns="http://schemas.openxmlformats.org/spreadsheetml/2006/main">
  <c r="J43" i="1"/>
  <c r="J29"/>
  <c r="J7"/>
  <c r="J11" s="1"/>
  <c r="H43"/>
  <c r="H29"/>
  <c r="H11"/>
  <c r="D43"/>
  <c r="J45" l="1"/>
  <c r="J47" s="1"/>
  <c r="H45"/>
  <c r="H47" s="1"/>
  <c r="F7"/>
  <c r="F43" l="1"/>
  <c r="F29"/>
  <c r="F11"/>
  <c r="F45" l="1"/>
  <c r="F47" s="1"/>
  <c r="D29"/>
  <c r="D11"/>
  <c r="D45" l="1"/>
  <c r="D47" s="1"/>
  <c r="B11"/>
  <c r="B43"/>
  <c r="B29"/>
  <c r="B45" l="1"/>
</calcChain>
</file>

<file path=xl/comments1.xml><?xml version="1.0" encoding="utf-8"?>
<comments xmlns="http://schemas.openxmlformats.org/spreadsheetml/2006/main">
  <authors>
    <author>Tim Hanton</author>
  </authors>
  <commentList>
    <comment ref="J49" authorId="0">
      <text>
        <r>
          <rPr>
            <b/>
            <sz val="9"/>
            <color indexed="81"/>
            <rFont val="Tahoma"/>
            <family val="2"/>
          </rPr>
          <t>Tim Hanton:</t>
        </r>
        <r>
          <rPr>
            <sz val="9"/>
            <color indexed="81"/>
            <rFont val="Tahoma"/>
            <family val="2"/>
          </rPr>
          <t xml:space="preserve">
1186 - 50 = 1135
</t>
        </r>
      </text>
    </comment>
  </commentList>
</comments>
</file>

<file path=xl/sharedStrings.xml><?xml version="1.0" encoding="utf-8"?>
<sst xmlns="http://schemas.openxmlformats.org/spreadsheetml/2006/main" count="93" uniqueCount="57">
  <si>
    <t>INCOME</t>
  </si>
  <si>
    <t>Membership Dues</t>
  </si>
  <si>
    <t xml:space="preserve">Sundry Income </t>
  </si>
  <si>
    <t xml:space="preserve">Convention Social </t>
  </si>
  <si>
    <t>Total Income</t>
  </si>
  <si>
    <t>EXPENDITURE</t>
  </si>
  <si>
    <t>District</t>
  </si>
  <si>
    <t xml:space="preserve"> District Governor</t>
  </si>
  <si>
    <t>Vice District Governors</t>
  </si>
  <si>
    <t xml:space="preserve"> District Secretary</t>
  </si>
  <si>
    <t xml:space="preserve"> District Treasurer</t>
  </si>
  <si>
    <t>Sgt at Arms</t>
  </si>
  <si>
    <t>Almoner</t>
  </si>
  <si>
    <t>Region 1</t>
  </si>
  <si>
    <t>Region 2</t>
  </si>
  <si>
    <t>Region 3</t>
  </si>
  <si>
    <t>Region 4</t>
  </si>
  <si>
    <t>Region 5</t>
  </si>
  <si>
    <t>Equipment/Regalia</t>
  </si>
  <si>
    <t>Island Travel</t>
  </si>
  <si>
    <t>Room Hire (Cabinet)</t>
  </si>
  <si>
    <t>Total District</t>
  </si>
  <si>
    <t>Committees</t>
  </si>
  <si>
    <t>Communications</t>
  </si>
  <si>
    <t>Community Service</t>
  </si>
  <si>
    <t xml:space="preserve">Convention </t>
  </si>
  <si>
    <t>Finance</t>
  </si>
  <si>
    <t>International Relations</t>
  </si>
  <si>
    <t>Long Range Planning</t>
  </si>
  <si>
    <t>CNRO</t>
  </si>
  <si>
    <t>Global Action Team</t>
  </si>
  <si>
    <t>New Club Development</t>
  </si>
  <si>
    <t>PR</t>
  </si>
  <si>
    <t>Youth</t>
  </si>
  <si>
    <t>Total Committees</t>
  </si>
  <si>
    <t>Total Expenses</t>
  </si>
  <si>
    <t>Shortfall/Surplus</t>
  </si>
  <si>
    <t>Members</t>
  </si>
  <si>
    <t>Dues</t>
  </si>
  <si>
    <t>2019-2020</t>
  </si>
  <si>
    <t>Membership Initiatives</t>
  </si>
  <si>
    <t>From Reserves</t>
  </si>
  <si>
    <t>Leadership Initiatives</t>
  </si>
  <si>
    <t>Sgt at Arms/CNRO</t>
  </si>
  <si>
    <t>2020-2021</t>
  </si>
  <si>
    <t xml:space="preserve"> Budget</t>
  </si>
  <si>
    <t>Actual YTD</t>
  </si>
  <si>
    <t>Budget</t>
  </si>
  <si>
    <t>2021-22</t>
  </si>
  <si>
    <t>Global Action Team*</t>
  </si>
  <si>
    <t>105SC ADMINISTRATION</t>
  </si>
  <si>
    <t>Actual vs budget for 2020 - 2021</t>
  </si>
  <si>
    <t>* GAT budget to include all membership, community, PR and leadership initiatives</t>
  </si>
  <si>
    <t>District Governor</t>
  </si>
  <si>
    <t>District Secretary</t>
  </si>
  <si>
    <t>District Treasurer</t>
  </si>
  <si>
    <t>Membership Refund</t>
  </si>
</sst>
</file>

<file path=xl/styles.xml><?xml version="1.0" encoding="utf-8"?>
<styleSheet xmlns="http://schemas.openxmlformats.org/spreadsheetml/2006/main">
  <numFmts count="2">
    <numFmt numFmtId="6" formatCode="&quot;£&quot;#,##0;[Red]\-&quot;£&quot;#,##0"/>
    <numFmt numFmtId="164" formatCode="0_ ;\-0\ "/>
  </numFmts>
  <fonts count="27"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8"/>
      <name val="Arial"/>
      <family val="2"/>
    </font>
    <font>
      <b/>
      <sz val="9"/>
      <color theme="3" tint="0.39997558519241921"/>
      <name val="Calibri"/>
      <family val="2"/>
    </font>
    <font>
      <b/>
      <sz val="9"/>
      <name val="Calibri"/>
      <family val="2"/>
    </font>
    <font>
      <sz val="8"/>
      <name val="Arial"/>
      <family val="2"/>
    </font>
    <font>
      <sz val="9"/>
      <color theme="3" tint="0.39997558519241921"/>
      <name val="Calibri"/>
      <family val="2"/>
    </font>
    <font>
      <b/>
      <sz val="9"/>
      <color rgb="FFFF0000"/>
      <name val="Calibri"/>
      <family val="2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sz val="9"/>
      <name val="Calibri"/>
      <family val="2"/>
    </font>
    <font>
      <b/>
      <sz val="9"/>
      <color rgb="FF0070C0"/>
      <name val="Calibri"/>
      <family val="2"/>
    </font>
    <font>
      <sz val="9"/>
      <color rgb="FF0070C0"/>
      <name val="Calibri"/>
      <family val="2"/>
    </font>
    <font>
      <sz val="9"/>
      <color rgb="FFFF0000"/>
      <name val="Calibri"/>
      <family val="2"/>
    </font>
    <font>
      <sz val="9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 applyAlignment="1">
      <alignment horizontal="center"/>
    </xf>
    <xf numFmtId="0" fontId="4" fillId="0" borderId="0" xfId="0" applyFont="1" applyBorder="1"/>
    <xf numFmtId="0" fontId="5" fillId="0" borderId="0" xfId="0" applyFont="1"/>
    <xf numFmtId="0" fontId="6" fillId="0" borderId="0" xfId="0" applyFont="1"/>
    <xf numFmtId="0" fontId="8" fillId="0" borderId="0" xfId="0" applyFont="1"/>
    <xf numFmtId="6" fontId="12" fillId="0" borderId="0" xfId="0" applyNumberFormat="1" applyFont="1"/>
    <xf numFmtId="0" fontId="3" fillId="0" borderId="0" xfId="0" applyFont="1" applyBorder="1" applyAlignment="1">
      <alignment horizontal="center"/>
    </xf>
    <xf numFmtId="0" fontId="6" fillId="0" borderId="0" xfId="0" applyFont="1" applyBorder="1"/>
    <xf numFmtId="164" fontId="3" fillId="0" borderId="0" xfId="0" applyNumberFormat="1" applyFont="1" applyFill="1" applyBorder="1"/>
    <xf numFmtId="0" fontId="3" fillId="0" borderId="0" xfId="0" applyFont="1" applyBorder="1"/>
    <xf numFmtId="1" fontId="3" fillId="0" borderId="0" xfId="0" applyNumberFormat="1" applyFont="1" applyBorder="1"/>
    <xf numFmtId="1" fontId="7" fillId="0" borderId="0" xfId="0" applyNumberFormat="1" applyFont="1" applyBorder="1"/>
    <xf numFmtId="2" fontId="6" fillId="0" borderId="0" xfId="0" applyNumberFormat="1" applyFont="1" applyBorder="1"/>
    <xf numFmtId="2" fontId="10" fillId="0" borderId="0" xfId="0" applyNumberFormat="1" applyFont="1" applyBorder="1"/>
    <xf numFmtId="2" fontId="13" fillId="0" borderId="0" xfId="0" applyNumberFormat="1" applyFont="1" applyBorder="1"/>
    <xf numFmtId="0" fontId="15" fillId="0" borderId="0" xfId="0" applyFont="1"/>
    <xf numFmtId="0" fontId="4" fillId="0" borderId="0" xfId="0" applyFont="1" applyBorder="1" applyAlignment="1">
      <alignment horizontal="center"/>
    </xf>
    <xf numFmtId="0" fontId="16" fillId="0" borderId="3" xfId="0" applyFont="1" applyBorder="1"/>
    <xf numFmtId="0" fontId="16" fillId="0" borderId="0" xfId="0" applyFont="1" applyBorder="1"/>
    <xf numFmtId="1" fontId="16" fillId="0" borderId="3" xfId="0" applyNumberFormat="1" applyFont="1" applyBorder="1"/>
    <xf numFmtId="0" fontId="16" fillId="0" borderId="4" xfId="0" applyFont="1" applyBorder="1"/>
    <xf numFmtId="164" fontId="4" fillId="0" borderId="2" xfId="0" applyNumberFormat="1" applyFont="1" applyFill="1" applyBorder="1"/>
    <xf numFmtId="164" fontId="4" fillId="0" borderId="0" xfId="0" applyNumberFormat="1" applyFont="1" applyFill="1" applyBorder="1"/>
    <xf numFmtId="1" fontId="4" fillId="0" borderId="2" xfId="0" applyNumberFormat="1" applyFont="1" applyFill="1" applyBorder="1"/>
    <xf numFmtId="0" fontId="16" fillId="0" borderId="0" xfId="0" applyFont="1"/>
    <xf numFmtId="0" fontId="16" fillId="0" borderId="1" xfId="0" applyFont="1" applyBorder="1"/>
    <xf numFmtId="0" fontId="4" fillId="0" borderId="2" xfId="0" applyFont="1" applyBorder="1"/>
    <xf numFmtId="1" fontId="4" fillId="0" borderId="2" xfId="0" applyNumberFormat="1" applyFont="1" applyBorder="1"/>
    <xf numFmtId="1" fontId="4" fillId="0" borderId="0" xfId="0" applyNumberFormat="1" applyFont="1" applyBorder="1"/>
    <xf numFmtId="2" fontId="16" fillId="0" borderId="4" xfId="0" applyNumberFormat="1" applyFont="1" applyBorder="1"/>
    <xf numFmtId="2" fontId="16" fillId="0" borderId="0" xfId="0" applyNumberFormat="1" applyFont="1" applyBorder="1"/>
    <xf numFmtId="2" fontId="10" fillId="0" borderId="2" xfId="0" applyNumberFormat="1" applyFont="1" applyBorder="1"/>
    <xf numFmtId="6" fontId="8" fillId="0" borderId="0" xfId="0" applyNumberFormat="1" applyFont="1"/>
    <xf numFmtId="1" fontId="16" fillId="0" borderId="0" xfId="0" applyNumberFormat="1" applyFont="1" applyBorder="1"/>
    <xf numFmtId="1" fontId="4" fillId="0" borderId="0" xfId="0" applyNumberFormat="1" applyFont="1" applyFill="1" applyBorder="1"/>
    <xf numFmtId="0" fontId="17" fillId="0" borderId="0" xfId="0" applyFont="1" applyBorder="1" applyAlignment="1">
      <alignment horizontal="center"/>
    </xf>
    <xf numFmtId="1" fontId="18" fillId="0" borderId="3" xfId="0" applyNumberFormat="1" applyFont="1" applyBorder="1"/>
    <xf numFmtId="1" fontId="17" fillId="0" borderId="2" xfId="0" applyNumberFormat="1" applyFont="1" applyFill="1" applyBorder="1"/>
    <xf numFmtId="0" fontId="18" fillId="0" borderId="0" xfId="0" applyFont="1"/>
    <xf numFmtId="0" fontId="18" fillId="0" borderId="1" xfId="0" applyFont="1" applyBorder="1"/>
    <xf numFmtId="0" fontId="18" fillId="0" borderId="3" xfId="0" applyFont="1" applyBorder="1"/>
    <xf numFmtId="0" fontId="17" fillId="0" borderId="2" xfId="0" applyFont="1" applyBorder="1"/>
    <xf numFmtId="1" fontId="17" fillId="0" borderId="2" xfId="0" applyNumberFormat="1" applyFont="1" applyBorder="1"/>
    <xf numFmtId="2" fontId="18" fillId="0" borderId="4" xfId="0" applyNumberFormat="1" applyFont="1" applyBorder="1"/>
    <xf numFmtId="0" fontId="4" fillId="0" borderId="0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1" fontId="16" fillId="0" borderId="4" xfId="0" applyNumberFormat="1" applyFont="1" applyBorder="1"/>
    <xf numFmtId="0" fontId="17" fillId="0" borderId="1" xfId="0" applyFont="1" applyBorder="1" applyAlignment="1">
      <alignment horizontal="center"/>
    </xf>
    <xf numFmtId="1" fontId="18" fillId="0" borderId="4" xfId="0" applyNumberFormat="1" applyFont="1" applyBorder="1"/>
    <xf numFmtId="0" fontId="19" fillId="0" borderId="3" xfId="0" applyFont="1" applyBorder="1"/>
    <xf numFmtId="0" fontId="20" fillId="0" borderId="0" xfId="0" applyFont="1"/>
    <xf numFmtId="1" fontId="18" fillId="0" borderId="0" xfId="0" applyNumberFormat="1" applyFont="1" applyBorder="1"/>
    <xf numFmtId="1" fontId="17" fillId="0" borderId="0" xfId="0" applyNumberFormat="1" applyFont="1" applyFill="1" applyBorder="1"/>
    <xf numFmtId="0" fontId="23" fillId="0" borderId="0" xfId="0" applyFont="1"/>
    <xf numFmtId="0" fontId="21" fillId="0" borderId="0" xfId="0" applyFont="1"/>
    <xf numFmtId="0" fontId="4" fillId="0" borderId="4" xfId="0" applyFont="1" applyBorder="1"/>
    <xf numFmtId="0" fontId="18" fillId="0" borderId="0" xfId="0" applyFont="1" applyBorder="1"/>
    <xf numFmtId="0" fontId="19" fillId="0" borderId="0" xfId="0" applyFont="1" applyBorder="1"/>
    <xf numFmtId="1" fontId="4" fillId="0" borderId="5" xfId="0" applyNumberFormat="1" applyFont="1" applyFill="1" applyBorder="1"/>
    <xf numFmtId="1" fontId="17" fillId="0" borderId="6" xfId="0" applyNumberFormat="1" applyFont="1" applyFill="1" applyBorder="1"/>
    <xf numFmtId="0" fontId="4" fillId="0" borderId="5" xfId="0" applyFont="1" applyBorder="1"/>
    <xf numFmtId="0" fontId="17" fillId="0" borderId="7" xfId="0" applyFont="1" applyBorder="1"/>
    <xf numFmtId="0" fontId="4" fillId="0" borderId="6" xfId="0" applyFont="1" applyBorder="1"/>
    <xf numFmtId="0" fontId="17" fillId="0" borderId="0" xfId="0" applyFont="1" applyBorder="1"/>
    <xf numFmtId="1" fontId="17" fillId="0" borderId="0" xfId="0" applyNumberFormat="1" applyFont="1" applyBorder="1"/>
    <xf numFmtId="2" fontId="18" fillId="0" borderId="0" xfId="0" applyNumberFormat="1" applyFont="1" applyBorder="1"/>
    <xf numFmtId="0" fontId="23" fillId="0" borderId="0" xfId="0" applyFont="1" applyAlignment="1">
      <alignment horizontal="center"/>
    </xf>
    <xf numFmtId="0" fontId="16" fillId="0" borderId="3" xfId="0" applyFont="1" applyFill="1" applyBorder="1"/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26" fillId="0" borderId="0" xfId="0" applyFont="1" applyAlignment="1">
      <alignment horizontal="right" vertical="center"/>
    </xf>
    <xf numFmtId="1" fontId="19" fillId="0" borderId="3" xfId="0" applyNumberFormat="1" applyFont="1" applyBorder="1"/>
    <xf numFmtId="0" fontId="23" fillId="0" borderId="0" xfId="0" applyFont="1" applyAlignment="1">
      <alignment horizontal="center"/>
    </xf>
    <xf numFmtId="0" fontId="22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56"/>
  <sheetViews>
    <sheetView tabSelected="1" zoomScaleNormal="100" workbookViewId="0">
      <selection activeCell="O35" sqref="O35"/>
    </sheetView>
  </sheetViews>
  <sheetFormatPr defaultRowHeight="15"/>
  <cols>
    <col min="1" max="1" width="23.85546875" customWidth="1"/>
    <col min="3" max="3" width="1" customWidth="1"/>
    <col min="5" max="5" width="1.85546875" customWidth="1"/>
    <col min="6" max="6" width="8.85546875" customWidth="1"/>
    <col min="7" max="7" width="1.28515625" customWidth="1"/>
    <col min="8" max="8" width="11" customWidth="1"/>
    <col min="9" max="9" width="2.42578125" customWidth="1"/>
    <col min="10" max="10" width="10.28515625" customWidth="1"/>
    <col min="11" max="11" width="18.42578125" customWidth="1"/>
  </cols>
  <sheetData>
    <row r="1" spans="1:11">
      <c r="A1" s="83" t="s">
        <v>51</v>
      </c>
      <c r="B1" s="83"/>
      <c r="C1" s="83"/>
      <c r="D1" s="83"/>
      <c r="E1" s="83"/>
      <c r="F1" s="83"/>
      <c r="G1" s="83"/>
      <c r="H1" s="83"/>
      <c r="I1" s="83"/>
      <c r="J1" s="83"/>
      <c r="K1" s="83"/>
    </row>
    <row r="3" spans="1:11">
      <c r="B3" s="81" t="s">
        <v>39</v>
      </c>
      <c r="C3" s="81"/>
      <c r="D3" s="81"/>
      <c r="E3" s="54"/>
      <c r="F3" s="82" t="s">
        <v>44</v>
      </c>
      <c r="G3" s="82"/>
      <c r="H3" s="82"/>
      <c r="I3" s="55"/>
      <c r="J3" s="67" t="s">
        <v>48</v>
      </c>
    </row>
    <row r="4" spans="1:11" ht="14.25" customHeight="1">
      <c r="A4" s="1" t="s">
        <v>50</v>
      </c>
      <c r="B4" s="45" t="s">
        <v>45</v>
      </c>
      <c r="C4" s="17"/>
      <c r="D4" s="17" t="s">
        <v>46</v>
      </c>
      <c r="E4" s="17"/>
      <c r="F4" s="36" t="s">
        <v>47</v>
      </c>
      <c r="G4" s="36"/>
      <c r="H4" s="17" t="s">
        <v>46</v>
      </c>
      <c r="I4" s="7"/>
      <c r="J4" s="36" t="s">
        <v>47</v>
      </c>
      <c r="K4" s="2"/>
    </row>
    <row r="5" spans="1:11" ht="9" customHeight="1" thickBot="1">
      <c r="A5" s="1"/>
      <c r="B5" s="45"/>
      <c r="C5" s="17"/>
      <c r="D5" s="17"/>
      <c r="E5" s="17"/>
      <c r="F5" s="36"/>
      <c r="G5" s="36"/>
      <c r="H5" s="17"/>
      <c r="I5" s="7"/>
      <c r="J5" s="36"/>
      <c r="K5" s="2"/>
    </row>
    <row r="6" spans="1:11" ht="15" customHeight="1">
      <c r="A6" s="72" t="s">
        <v>0</v>
      </c>
      <c r="B6" s="46"/>
      <c r="C6" s="17"/>
      <c r="D6" s="46"/>
      <c r="E6" s="17"/>
      <c r="F6" s="48"/>
      <c r="G6" s="36"/>
      <c r="H6" s="46"/>
      <c r="I6" s="7"/>
      <c r="J6" s="48"/>
      <c r="K6" s="79" t="s">
        <v>0</v>
      </c>
    </row>
    <row r="7" spans="1:11" ht="15" customHeight="1">
      <c r="A7" s="69" t="s">
        <v>1</v>
      </c>
      <c r="B7" s="18">
        <v>11250</v>
      </c>
      <c r="C7" s="19"/>
      <c r="D7" s="20">
        <v>11093</v>
      </c>
      <c r="E7" s="34"/>
      <c r="F7" s="37">
        <f>SUM(F49*F50)</f>
        <v>11025</v>
      </c>
      <c r="G7" s="52"/>
      <c r="H7" s="20">
        <v>10520</v>
      </c>
      <c r="I7" s="8"/>
      <c r="J7" s="37">
        <f>SUM(J49*J50)</f>
        <v>10215</v>
      </c>
      <c r="K7" s="70" t="s">
        <v>1</v>
      </c>
    </row>
    <row r="8" spans="1:11" ht="15" customHeight="1">
      <c r="A8" s="69" t="s">
        <v>2</v>
      </c>
      <c r="B8" s="18">
        <v>2650</v>
      </c>
      <c r="C8" s="19"/>
      <c r="D8" s="20"/>
      <c r="E8" s="34"/>
      <c r="F8" s="37">
        <v>2325</v>
      </c>
      <c r="G8" s="52"/>
      <c r="H8" s="20"/>
      <c r="I8" s="8"/>
      <c r="J8" s="37">
        <v>4495</v>
      </c>
      <c r="K8" s="70" t="s">
        <v>41</v>
      </c>
    </row>
    <row r="9" spans="1:11" ht="15" customHeight="1">
      <c r="A9" s="69" t="s">
        <v>56</v>
      </c>
      <c r="B9" s="18"/>
      <c r="C9" s="19"/>
      <c r="D9" s="20"/>
      <c r="E9" s="34"/>
      <c r="F9" s="37"/>
      <c r="G9" s="52"/>
      <c r="H9" s="80">
        <v>-5165</v>
      </c>
      <c r="I9" s="8"/>
      <c r="J9" s="37"/>
      <c r="K9" s="70"/>
    </row>
    <row r="10" spans="1:11" ht="15" customHeight="1" thickBot="1">
      <c r="A10" s="69" t="s">
        <v>3</v>
      </c>
      <c r="B10" s="21"/>
      <c r="C10" s="19"/>
      <c r="D10" s="47">
        <v>-1065</v>
      </c>
      <c r="E10" s="34"/>
      <c r="F10" s="49"/>
      <c r="G10" s="52"/>
      <c r="H10" s="47"/>
      <c r="I10" s="8"/>
      <c r="J10" s="49"/>
      <c r="K10" s="70" t="s">
        <v>3</v>
      </c>
    </row>
    <row r="11" spans="1:11" ht="15" customHeight="1" thickBot="1">
      <c r="A11" s="72" t="s">
        <v>4</v>
      </c>
      <c r="B11" s="22">
        <f>SUM(B7:B10)</f>
        <v>13900</v>
      </c>
      <c r="C11" s="23"/>
      <c r="D11" s="59">
        <f>SUM(D7:D10)</f>
        <v>10028</v>
      </c>
      <c r="E11" s="35"/>
      <c r="F11" s="60">
        <f>SUM(F7:F10)</f>
        <v>13350</v>
      </c>
      <c r="G11" s="53"/>
      <c r="H11" s="24">
        <f>SUM(H7:H10)</f>
        <v>5355</v>
      </c>
      <c r="I11" s="9"/>
      <c r="J11" s="38">
        <f>SUM(J7:J10)</f>
        <v>14710</v>
      </c>
      <c r="K11" s="74" t="s">
        <v>4</v>
      </c>
    </row>
    <row r="12" spans="1:11" ht="15" customHeight="1">
      <c r="A12" s="72" t="s">
        <v>5</v>
      </c>
      <c r="B12" s="25"/>
      <c r="C12" s="25"/>
      <c r="D12" s="25"/>
      <c r="E12" s="25"/>
      <c r="F12" s="39"/>
      <c r="G12" s="39"/>
      <c r="H12" s="25"/>
      <c r="I12" s="4"/>
      <c r="J12" s="39"/>
      <c r="K12" s="74" t="s">
        <v>5</v>
      </c>
    </row>
    <row r="13" spans="1:11" ht="15" customHeight="1" thickBot="1">
      <c r="A13" s="72" t="s">
        <v>6</v>
      </c>
      <c r="B13" s="25"/>
      <c r="C13" s="25"/>
      <c r="D13" s="25"/>
      <c r="E13" s="25"/>
      <c r="F13" s="39"/>
      <c r="G13" s="39"/>
      <c r="H13" s="25"/>
      <c r="I13" s="4"/>
      <c r="J13" s="39"/>
      <c r="K13" s="74" t="s">
        <v>6</v>
      </c>
    </row>
    <row r="14" spans="1:11" ht="15" customHeight="1">
      <c r="A14" s="69" t="s">
        <v>53</v>
      </c>
      <c r="B14" s="26">
        <v>880</v>
      </c>
      <c r="C14" s="19"/>
      <c r="D14" s="26">
        <v>880</v>
      </c>
      <c r="E14" s="19"/>
      <c r="F14" s="40">
        <v>880</v>
      </c>
      <c r="G14" s="40"/>
      <c r="H14" s="26">
        <v>880</v>
      </c>
      <c r="I14" s="8"/>
      <c r="J14" s="40">
        <v>880</v>
      </c>
      <c r="K14" s="70" t="s">
        <v>7</v>
      </c>
    </row>
    <row r="15" spans="1:11" ht="15" customHeight="1">
      <c r="A15" s="69" t="s">
        <v>8</v>
      </c>
      <c r="B15" s="18">
        <v>440</v>
      </c>
      <c r="C15" s="19"/>
      <c r="D15" s="18">
        <v>440</v>
      </c>
      <c r="E15" s="19"/>
      <c r="F15" s="41">
        <v>440</v>
      </c>
      <c r="G15" s="41"/>
      <c r="H15" s="18">
        <v>473</v>
      </c>
      <c r="I15" s="8"/>
      <c r="J15" s="41">
        <v>440</v>
      </c>
      <c r="K15" s="70" t="s">
        <v>8</v>
      </c>
    </row>
    <row r="16" spans="1:11" ht="15" customHeight="1">
      <c r="A16" s="69" t="s">
        <v>54</v>
      </c>
      <c r="B16" s="18">
        <v>200</v>
      </c>
      <c r="C16" s="19"/>
      <c r="D16" s="18">
        <v>0</v>
      </c>
      <c r="E16" s="19"/>
      <c r="F16" s="41">
        <v>200</v>
      </c>
      <c r="G16" s="41"/>
      <c r="H16" s="18">
        <v>0</v>
      </c>
      <c r="I16" s="8"/>
      <c r="J16" s="41">
        <v>150</v>
      </c>
      <c r="K16" s="70" t="s">
        <v>9</v>
      </c>
    </row>
    <row r="17" spans="1:11" ht="15" customHeight="1">
      <c r="A17" s="69" t="s">
        <v>55</v>
      </c>
      <c r="B17" s="18">
        <v>250</v>
      </c>
      <c r="C17" s="19"/>
      <c r="D17" s="18">
        <v>153</v>
      </c>
      <c r="E17" s="19"/>
      <c r="F17" s="41">
        <v>250</v>
      </c>
      <c r="G17" s="41"/>
      <c r="H17" s="18">
        <v>23</v>
      </c>
      <c r="I17" s="8"/>
      <c r="J17" s="41">
        <v>200</v>
      </c>
      <c r="K17" s="70" t="s">
        <v>10</v>
      </c>
    </row>
    <row r="18" spans="1:11" ht="15" customHeight="1">
      <c r="A18" s="69" t="s">
        <v>43</v>
      </c>
      <c r="B18" s="18">
        <v>200</v>
      </c>
      <c r="C18" s="19"/>
      <c r="D18" s="18">
        <v>25</v>
      </c>
      <c r="E18" s="19"/>
      <c r="F18" s="41">
        <v>200</v>
      </c>
      <c r="G18" s="41"/>
      <c r="H18" s="18">
        <v>0</v>
      </c>
      <c r="I18" s="8"/>
      <c r="J18" s="41">
        <v>200</v>
      </c>
      <c r="K18" s="70" t="s">
        <v>11</v>
      </c>
    </row>
    <row r="19" spans="1:11" ht="15" customHeight="1">
      <c r="A19" s="69" t="s">
        <v>12</v>
      </c>
      <c r="B19" s="18">
        <v>100</v>
      </c>
      <c r="C19" s="19"/>
      <c r="D19" s="18">
        <v>57</v>
      </c>
      <c r="E19" s="19"/>
      <c r="F19" s="41">
        <v>100</v>
      </c>
      <c r="G19" s="41"/>
      <c r="H19" s="18">
        <v>0</v>
      </c>
      <c r="I19" s="8"/>
      <c r="J19" s="41">
        <v>100</v>
      </c>
      <c r="K19" s="70" t="s">
        <v>12</v>
      </c>
    </row>
    <row r="20" spans="1:11" ht="15" customHeight="1">
      <c r="A20" s="69" t="s">
        <v>13</v>
      </c>
      <c r="B20" s="18">
        <v>250</v>
      </c>
      <c r="C20" s="19"/>
      <c r="D20" s="18">
        <v>0</v>
      </c>
      <c r="E20" s="19"/>
      <c r="F20" s="41">
        <v>100</v>
      </c>
      <c r="G20" s="41"/>
      <c r="H20" s="18">
        <v>0</v>
      </c>
      <c r="I20" s="8"/>
      <c r="J20" s="41">
        <v>100</v>
      </c>
      <c r="K20" s="70" t="s">
        <v>13</v>
      </c>
    </row>
    <row r="21" spans="1:11" ht="15" customHeight="1">
      <c r="A21" s="69" t="s">
        <v>14</v>
      </c>
      <c r="B21" s="18">
        <v>440</v>
      </c>
      <c r="C21" s="19"/>
      <c r="D21" s="18">
        <v>0</v>
      </c>
      <c r="E21" s="19"/>
      <c r="F21" s="41">
        <v>440</v>
      </c>
      <c r="G21" s="41"/>
      <c r="H21" s="18">
        <v>0</v>
      </c>
      <c r="I21" s="8"/>
      <c r="J21" s="41">
        <v>400</v>
      </c>
      <c r="K21" s="70" t="s">
        <v>14</v>
      </c>
    </row>
    <row r="22" spans="1:11" ht="15" customHeight="1">
      <c r="A22" s="69" t="s">
        <v>15</v>
      </c>
      <c r="B22" s="18">
        <v>220</v>
      </c>
      <c r="C22" s="19"/>
      <c r="D22" s="18">
        <v>149</v>
      </c>
      <c r="E22" s="19"/>
      <c r="F22" s="41">
        <v>220</v>
      </c>
      <c r="G22" s="41"/>
      <c r="H22" s="18">
        <v>0</v>
      </c>
      <c r="I22" s="8"/>
      <c r="J22" s="41">
        <v>220</v>
      </c>
      <c r="K22" s="70" t="s">
        <v>15</v>
      </c>
    </row>
    <row r="23" spans="1:11" ht="15" customHeight="1">
      <c r="A23" s="69" t="s">
        <v>16</v>
      </c>
      <c r="B23" s="18">
        <v>220</v>
      </c>
      <c r="C23" s="19"/>
      <c r="D23" s="18">
        <v>33</v>
      </c>
      <c r="E23" s="19"/>
      <c r="F23" s="41">
        <v>220</v>
      </c>
      <c r="G23" s="41"/>
      <c r="H23" s="18">
        <v>0</v>
      </c>
      <c r="I23" s="8"/>
      <c r="J23" s="41">
        <v>220</v>
      </c>
      <c r="K23" s="70" t="s">
        <v>16</v>
      </c>
    </row>
    <row r="24" spans="1:11" ht="15" customHeight="1">
      <c r="A24" s="69" t="s">
        <v>17</v>
      </c>
      <c r="B24" s="18">
        <v>250</v>
      </c>
      <c r="C24" s="19"/>
      <c r="D24" s="18">
        <v>239</v>
      </c>
      <c r="E24" s="19"/>
      <c r="F24" s="41">
        <v>250</v>
      </c>
      <c r="G24" s="41"/>
      <c r="H24" s="18">
        <v>0</v>
      </c>
      <c r="I24" s="8"/>
      <c r="J24" s="41">
        <v>250</v>
      </c>
      <c r="K24" s="70" t="s">
        <v>17</v>
      </c>
    </row>
    <row r="25" spans="1:11" ht="15" customHeight="1">
      <c r="A25" s="71" t="s">
        <v>42</v>
      </c>
      <c r="B25" s="18">
        <v>1000</v>
      </c>
      <c r="C25" s="19"/>
      <c r="D25" s="18">
        <v>44</v>
      </c>
      <c r="E25" s="19"/>
      <c r="F25" s="41">
        <v>1000</v>
      </c>
      <c r="G25" s="50"/>
      <c r="H25" s="18">
        <v>0</v>
      </c>
      <c r="I25" s="8"/>
      <c r="J25" s="41">
        <v>0</v>
      </c>
      <c r="K25" s="70" t="s">
        <v>42</v>
      </c>
    </row>
    <row r="26" spans="1:11" ht="15" customHeight="1">
      <c r="A26" s="69" t="s">
        <v>18</v>
      </c>
      <c r="B26" s="18">
        <v>500</v>
      </c>
      <c r="C26" s="19"/>
      <c r="D26" s="68">
        <v>1175</v>
      </c>
      <c r="E26" s="19"/>
      <c r="F26" s="41">
        <v>500</v>
      </c>
      <c r="G26" s="41"/>
      <c r="H26" s="18">
        <v>254</v>
      </c>
      <c r="I26" s="8"/>
      <c r="J26" s="41">
        <v>500</v>
      </c>
      <c r="K26" s="70" t="s">
        <v>18</v>
      </c>
    </row>
    <row r="27" spans="1:11" ht="15" customHeight="1">
      <c r="A27" s="69" t="s">
        <v>19</v>
      </c>
      <c r="B27" s="18">
        <v>600</v>
      </c>
      <c r="C27" s="19"/>
      <c r="D27" s="68">
        <v>803</v>
      </c>
      <c r="E27" s="19"/>
      <c r="F27" s="41">
        <v>500</v>
      </c>
      <c r="G27" s="41"/>
      <c r="H27" s="18">
        <v>0</v>
      </c>
      <c r="I27" s="8"/>
      <c r="J27" s="41">
        <v>750</v>
      </c>
      <c r="K27" s="70" t="s">
        <v>19</v>
      </c>
    </row>
    <row r="28" spans="1:11" ht="15" customHeight="1" thickBot="1">
      <c r="A28" s="69" t="s">
        <v>20</v>
      </c>
      <c r="B28" s="18">
        <v>500</v>
      </c>
      <c r="C28" s="19"/>
      <c r="D28" s="18">
        <v>247</v>
      </c>
      <c r="E28" s="19"/>
      <c r="F28" s="41">
        <v>500</v>
      </c>
      <c r="G28" s="41"/>
      <c r="H28" s="18">
        <v>0</v>
      </c>
      <c r="I28" s="8"/>
      <c r="J28" s="41">
        <v>500</v>
      </c>
      <c r="K28" s="70" t="s">
        <v>20</v>
      </c>
    </row>
    <row r="29" spans="1:11" ht="15" customHeight="1" thickBot="1">
      <c r="A29" s="72" t="s">
        <v>21</v>
      </c>
      <c r="B29" s="27">
        <f>SUM(B14:B28)</f>
        <v>6050</v>
      </c>
      <c r="C29" s="2"/>
      <c r="D29" s="61">
        <f>SUM(D14:D28)</f>
        <v>4245</v>
      </c>
      <c r="E29" s="2"/>
      <c r="F29" s="62">
        <f>SUM(F14:F28)</f>
        <v>5800</v>
      </c>
      <c r="G29" s="64"/>
      <c r="H29" s="63">
        <f>SUM(H14:H28)</f>
        <v>1630</v>
      </c>
      <c r="I29" s="10"/>
      <c r="J29" s="42">
        <f>SUM(J14:J28)</f>
        <v>4910</v>
      </c>
      <c r="K29" s="74" t="s">
        <v>21</v>
      </c>
    </row>
    <row r="30" spans="1:11" ht="15" customHeight="1" thickBot="1">
      <c r="A30" s="72" t="s">
        <v>22</v>
      </c>
      <c r="B30" s="25"/>
      <c r="C30" s="25"/>
      <c r="D30" s="25"/>
      <c r="E30" s="25"/>
      <c r="F30" s="39"/>
      <c r="G30" s="39"/>
      <c r="H30" s="25"/>
      <c r="I30" s="4"/>
      <c r="J30" s="39"/>
      <c r="K30" s="74" t="s">
        <v>22</v>
      </c>
    </row>
    <row r="31" spans="1:11" ht="15" customHeight="1">
      <c r="A31" s="71" t="s">
        <v>30</v>
      </c>
      <c r="B31" s="26">
        <v>0</v>
      </c>
      <c r="C31" s="25"/>
      <c r="D31" s="26">
        <v>0</v>
      </c>
      <c r="E31" s="25"/>
      <c r="F31" s="40">
        <v>0</v>
      </c>
      <c r="G31" s="39"/>
      <c r="H31" s="26">
        <v>0</v>
      </c>
      <c r="I31" s="4"/>
      <c r="J31" s="40">
        <v>5000</v>
      </c>
      <c r="K31" s="70" t="s">
        <v>49</v>
      </c>
    </row>
    <row r="32" spans="1:11" ht="15" customHeight="1">
      <c r="A32" s="71" t="s">
        <v>23</v>
      </c>
      <c r="B32" s="18">
        <v>350</v>
      </c>
      <c r="C32" s="19"/>
      <c r="D32" s="18">
        <v>378</v>
      </c>
      <c r="E32" s="19"/>
      <c r="F32" s="41">
        <v>350</v>
      </c>
      <c r="G32" s="57"/>
      <c r="H32" s="18">
        <v>0</v>
      </c>
      <c r="I32" s="8"/>
      <c r="J32" s="41">
        <v>350</v>
      </c>
      <c r="K32" s="70" t="s">
        <v>23</v>
      </c>
    </row>
    <row r="33" spans="1:16" ht="15" customHeight="1">
      <c r="A33" s="71" t="s">
        <v>24</v>
      </c>
      <c r="B33" s="18"/>
      <c r="C33" s="19"/>
      <c r="D33" s="18">
        <v>49</v>
      </c>
      <c r="E33" s="19"/>
      <c r="F33" s="41">
        <v>0</v>
      </c>
      <c r="G33" s="57"/>
      <c r="H33" s="18">
        <v>0</v>
      </c>
      <c r="I33" s="8"/>
      <c r="J33" s="41">
        <v>0</v>
      </c>
      <c r="K33" s="70" t="s">
        <v>24</v>
      </c>
    </row>
    <row r="34" spans="1:16" ht="15" customHeight="1">
      <c r="A34" s="71" t="s">
        <v>25</v>
      </c>
      <c r="B34" s="18">
        <v>3000</v>
      </c>
      <c r="C34" s="19"/>
      <c r="D34" s="18">
        <v>420</v>
      </c>
      <c r="E34" s="19"/>
      <c r="F34" s="41">
        <v>3250</v>
      </c>
      <c r="G34" s="57"/>
      <c r="H34" s="18">
        <v>0</v>
      </c>
      <c r="I34" s="8"/>
      <c r="J34" s="41">
        <v>3500</v>
      </c>
      <c r="K34" s="70" t="s">
        <v>25</v>
      </c>
    </row>
    <row r="35" spans="1:16" ht="15" customHeight="1">
      <c r="A35" s="71" t="s">
        <v>26</v>
      </c>
      <c r="B35" s="18">
        <v>150</v>
      </c>
      <c r="C35" s="19"/>
      <c r="D35" s="18">
        <v>130</v>
      </c>
      <c r="E35" s="19"/>
      <c r="F35" s="41">
        <v>100</v>
      </c>
      <c r="G35" s="57"/>
      <c r="H35" s="18">
        <v>0</v>
      </c>
      <c r="I35" s="8"/>
      <c r="J35" s="41">
        <v>100</v>
      </c>
      <c r="K35" s="70" t="s">
        <v>26</v>
      </c>
    </row>
    <row r="36" spans="1:16" ht="15" customHeight="1">
      <c r="A36" s="71" t="s">
        <v>27</v>
      </c>
      <c r="B36" s="18">
        <v>300</v>
      </c>
      <c r="C36" s="19"/>
      <c r="D36" s="18">
        <v>291</v>
      </c>
      <c r="E36" s="19"/>
      <c r="F36" s="41">
        <v>300</v>
      </c>
      <c r="G36" s="57"/>
      <c r="H36" s="18">
        <v>0</v>
      </c>
      <c r="I36" s="8"/>
      <c r="J36" s="41">
        <v>300</v>
      </c>
      <c r="K36" s="70" t="s">
        <v>27</v>
      </c>
    </row>
    <row r="37" spans="1:16" ht="15" customHeight="1">
      <c r="A37" s="71" t="s">
        <v>28</v>
      </c>
      <c r="B37" s="18">
        <v>100</v>
      </c>
      <c r="C37" s="19"/>
      <c r="D37" s="18">
        <v>25</v>
      </c>
      <c r="E37" s="19"/>
      <c r="F37" s="41">
        <v>100</v>
      </c>
      <c r="G37" s="57"/>
      <c r="H37" s="18">
        <v>0</v>
      </c>
      <c r="I37" s="8"/>
      <c r="J37" s="41">
        <v>100</v>
      </c>
      <c r="K37" s="70" t="s">
        <v>29</v>
      </c>
    </row>
    <row r="38" spans="1:16" ht="15" customHeight="1">
      <c r="A38" s="71" t="s">
        <v>40</v>
      </c>
      <c r="B38" s="18">
        <v>1500</v>
      </c>
      <c r="C38" s="19"/>
      <c r="D38" s="18">
        <v>150</v>
      </c>
      <c r="E38" s="19"/>
      <c r="F38" s="41">
        <v>1500</v>
      </c>
      <c r="G38" s="58"/>
      <c r="H38" s="18">
        <v>0</v>
      </c>
      <c r="I38" s="8"/>
      <c r="J38" s="41">
        <v>0</v>
      </c>
      <c r="K38" s="70" t="s">
        <v>40</v>
      </c>
    </row>
    <row r="39" spans="1:16" ht="15" customHeight="1">
      <c r="A39" s="71" t="s">
        <v>30</v>
      </c>
      <c r="B39" s="18">
        <v>1000</v>
      </c>
      <c r="C39" s="19"/>
      <c r="D39" s="18">
        <v>401</v>
      </c>
      <c r="E39" s="19"/>
      <c r="F39" s="41">
        <v>1000</v>
      </c>
      <c r="G39" s="58"/>
      <c r="H39" s="18">
        <v>29</v>
      </c>
      <c r="I39" s="8"/>
      <c r="J39" s="41">
        <v>0</v>
      </c>
      <c r="K39" s="70" t="s">
        <v>30</v>
      </c>
    </row>
    <row r="40" spans="1:16" ht="15" customHeight="1">
      <c r="A40" s="71" t="s">
        <v>31</v>
      </c>
      <c r="B40" s="18"/>
      <c r="C40" s="19"/>
      <c r="D40" s="18">
        <v>597</v>
      </c>
      <c r="E40" s="19"/>
      <c r="F40" s="41">
        <v>0</v>
      </c>
      <c r="G40" s="57"/>
      <c r="H40" s="18">
        <v>0</v>
      </c>
      <c r="I40" s="8"/>
      <c r="J40" s="41">
        <v>0</v>
      </c>
      <c r="K40" s="70" t="s">
        <v>31</v>
      </c>
    </row>
    <row r="41" spans="1:16" ht="15" customHeight="1">
      <c r="A41" s="71" t="s">
        <v>32</v>
      </c>
      <c r="B41" s="18">
        <v>500</v>
      </c>
      <c r="C41" s="19"/>
      <c r="D41" s="18">
        <v>0</v>
      </c>
      <c r="E41" s="19"/>
      <c r="F41" s="41">
        <v>500</v>
      </c>
      <c r="G41" s="58"/>
      <c r="H41" s="18">
        <v>0</v>
      </c>
      <c r="I41" s="8"/>
      <c r="J41" s="41">
        <v>0</v>
      </c>
      <c r="K41" s="70" t="s">
        <v>32</v>
      </c>
    </row>
    <row r="42" spans="1:16" ht="15" customHeight="1" thickBot="1">
      <c r="A42" s="71" t="s">
        <v>33</v>
      </c>
      <c r="B42" s="21">
        <v>450</v>
      </c>
      <c r="C42" s="19"/>
      <c r="D42" s="18">
        <v>263</v>
      </c>
      <c r="E42" s="19"/>
      <c r="F42" s="41">
        <v>450</v>
      </c>
      <c r="G42" s="57"/>
      <c r="H42" s="18">
        <v>44</v>
      </c>
      <c r="I42" s="8"/>
      <c r="J42" s="41">
        <v>450</v>
      </c>
      <c r="K42" s="70" t="s">
        <v>33</v>
      </c>
    </row>
    <row r="43" spans="1:16" ht="15" customHeight="1" thickBot="1">
      <c r="A43" s="72" t="s">
        <v>34</v>
      </c>
      <c r="B43" s="56">
        <f>SUM(B32:B42)</f>
        <v>7350</v>
      </c>
      <c r="C43" s="2"/>
      <c r="D43" s="27">
        <f>SUM(D32:D42)</f>
        <v>2704</v>
      </c>
      <c r="E43" s="2"/>
      <c r="F43" s="42">
        <f>SUM(F32:F42)</f>
        <v>7550</v>
      </c>
      <c r="G43" s="64"/>
      <c r="H43" s="27">
        <f>SUM(H32:H42)</f>
        <v>73</v>
      </c>
      <c r="I43" s="10"/>
      <c r="J43" s="42">
        <f>SUM(J31:J42)</f>
        <v>9800</v>
      </c>
      <c r="K43" s="74" t="s">
        <v>34</v>
      </c>
    </row>
    <row r="44" spans="1:16" ht="15" customHeight="1" thickBot="1">
      <c r="A44" s="69"/>
      <c r="B44" s="25"/>
      <c r="C44" s="25"/>
      <c r="D44" s="25"/>
      <c r="E44" s="25"/>
      <c r="F44" s="39"/>
      <c r="G44" s="57"/>
      <c r="H44" s="25"/>
      <c r="I44" s="4"/>
      <c r="J44" s="39"/>
      <c r="K44" s="70"/>
    </row>
    <row r="45" spans="1:16" ht="15" customHeight="1" thickBot="1">
      <c r="A45" s="72" t="s">
        <v>35</v>
      </c>
      <c r="B45" s="28">
        <f>SUM(B29+B43)</f>
        <v>13400</v>
      </c>
      <c r="C45" s="29"/>
      <c r="D45" s="28">
        <f>SUM(D43+D29)</f>
        <v>6949</v>
      </c>
      <c r="E45" s="29"/>
      <c r="F45" s="43">
        <f>SUM(F43+F29)</f>
        <v>13350</v>
      </c>
      <c r="G45" s="65"/>
      <c r="H45" s="28">
        <f>SUM(H43+H29)</f>
        <v>1703</v>
      </c>
      <c r="I45" s="11"/>
      <c r="J45" s="43">
        <f>SUM(J43+J29)</f>
        <v>14710</v>
      </c>
      <c r="K45" s="74" t="s">
        <v>35</v>
      </c>
    </row>
    <row r="46" spans="1:16" ht="15" customHeight="1" thickBot="1">
      <c r="A46" s="73"/>
      <c r="B46" s="25"/>
      <c r="C46" s="25"/>
      <c r="D46" s="25"/>
      <c r="E46" s="19"/>
      <c r="F46" s="39"/>
      <c r="G46" s="57"/>
      <c r="H46" s="25"/>
      <c r="I46" s="4"/>
      <c r="J46" s="39"/>
      <c r="K46" s="75"/>
    </row>
    <row r="47" spans="1:16" ht="15" customHeight="1" thickBot="1">
      <c r="A47" s="73" t="s">
        <v>36</v>
      </c>
      <c r="B47" s="28">
        <v>0</v>
      </c>
      <c r="C47" s="29"/>
      <c r="D47" s="28">
        <f>SUM(D11-D45)</f>
        <v>3079</v>
      </c>
      <c r="E47" s="29"/>
      <c r="F47" s="43">
        <f>SUM(F11-F45)</f>
        <v>0</v>
      </c>
      <c r="G47" s="65"/>
      <c r="H47" s="28">
        <f>SUM(H11-H45)</f>
        <v>3652</v>
      </c>
      <c r="I47" s="12"/>
      <c r="J47" s="43">
        <f>SUM(J11-J45)</f>
        <v>0</v>
      </c>
      <c r="K47" s="75" t="s">
        <v>36</v>
      </c>
      <c r="P47" s="16"/>
    </row>
    <row r="48" spans="1:16" ht="15" customHeight="1" thickBot="1">
      <c r="A48" s="73"/>
      <c r="B48" s="25"/>
      <c r="C48" s="25"/>
      <c r="D48" s="25"/>
      <c r="E48" s="25"/>
      <c r="F48" s="39"/>
      <c r="G48" s="57"/>
      <c r="H48" s="25"/>
      <c r="I48" s="4"/>
      <c r="J48" s="39"/>
      <c r="K48" s="75"/>
    </row>
    <row r="49" spans="1:11" ht="15" customHeight="1">
      <c r="A49" s="73" t="s">
        <v>37</v>
      </c>
      <c r="B49" s="26">
        <v>1250</v>
      </c>
      <c r="C49" s="19"/>
      <c r="D49" s="26">
        <v>1229</v>
      </c>
      <c r="E49" s="19"/>
      <c r="F49" s="40">
        <v>1225</v>
      </c>
      <c r="G49" s="57"/>
      <c r="H49" s="26">
        <v>1169</v>
      </c>
      <c r="I49" s="8"/>
      <c r="J49" s="40">
        <v>1135</v>
      </c>
      <c r="K49" s="75" t="s">
        <v>37</v>
      </c>
    </row>
    <row r="50" spans="1:11" ht="15" customHeight="1" thickBot="1">
      <c r="A50" s="73"/>
      <c r="B50" s="30">
        <v>9</v>
      </c>
      <c r="C50" s="31"/>
      <c r="D50" s="30">
        <v>9</v>
      </c>
      <c r="E50" s="31"/>
      <c r="F50" s="44">
        <v>9</v>
      </c>
      <c r="G50" s="66"/>
      <c r="H50" s="30">
        <v>9</v>
      </c>
      <c r="I50" s="13"/>
      <c r="J50" s="44">
        <v>9</v>
      </c>
      <c r="K50" s="75"/>
    </row>
    <row r="51" spans="1:11" ht="15" customHeight="1" thickBot="1">
      <c r="A51" s="3"/>
      <c r="B51" s="5"/>
      <c r="C51" s="5"/>
      <c r="D51" s="5"/>
      <c r="E51" s="5"/>
      <c r="F51" s="5"/>
      <c r="G51" s="5"/>
      <c r="H51" s="5"/>
      <c r="I51" s="5"/>
      <c r="J51" s="5"/>
      <c r="K51" s="76"/>
    </row>
    <row r="52" spans="1:11" ht="15" customHeight="1" thickBot="1">
      <c r="A52" s="3"/>
      <c r="B52" s="32">
        <v>9</v>
      </c>
      <c r="C52" s="14"/>
      <c r="D52" s="14"/>
      <c r="E52" s="14"/>
      <c r="F52" s="14"/>
      <c r="G52" s="14"/>
      <c r="H52" s="14"/>
      <c r="I52" s="15"/>
      <c r="J52" s="15"/>
      <c r="K52" s="77"/>
    </row>
    <row r="53" spans="1:11" ht="15" customHeight="1">
      <c r="A53" s="3"/>
      <c r="B53" s="33"/>
      <c r="C53" s="33"/>
      <c r="D53" s="33"/>
      <c r="E53" s="33"/>
      <c r="F53" s="33"/>
      <c r="G53" s="33"/>
      <c r="H53" s="33"/>
      <c r="I53" s="6"/>
      <c r="J53" s="6"/>
      <c r="K53" s="78" t="s">
        <v>38</v>
      </c>
    </row>
    <row r="55" spans="1:11">
      <c r="B55" s="54" t="s">
        <v>52</v>
      </c>
    </row>
    <row r="56" spans="1:11">
      <c r="F56" s="51"/>
      <c r="G56" s="51"/>
    </row>
  </sheetData>
  <mergeCells count="3">
    <mergeCell ref="B3:D3"/>
    <mergeCell ref="F3:H3"/>
    <mergeCell ref="A1:K1"/>
  </mergeCells>
  <pageMargins left="0.70866141732283472" right="0.70866141732283472" top="0.74803149606299213" bottom="0.74803149606299213" header="0.31496062992125984" footer="0.31496062992125984"/>
  <pageSetup paperSize="9" scale="8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105SC YTD JUN 2020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TREASURER</dc:creator>
  <cp:lastModifiedBy>Tim Hanton</cp:lastModifiedBy>
  <cp:lastPrinted>2021-05-05T15:35:20Z</cp:lastPrinted>
  <dcterms:created xsi:type="dcterms:W3CDTF">2018-08-25T21:46:18Z</dcterms:created>
  <dcterms:modified xsi:type="dcterms:W3CDTF">2021-05-05T15:44:32Z</dcterms:modified>
</cp:coreProperties>
</file>